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66925"/>
  <mc:AlternateContent xmlns:mc="http://schemas.openxmlformats.org/markup-compatibility/2006">
    <mc:Choice Requires="x15">
      <x15ac:absPath xmlns:x15ac="http://schemas.microsoft.com/office/spreadsheetml/2010/11/ac" url="/Volumes/SCANDISK/TEMPORAL PROYECTOS/PROYECTO DE INNOVACION DOCENTE/PAID 2023/DIFUSIÓN/"/>
    </mc:Choice>
  </mc:AlternateContent>
  <xr:revisionPtr revIDLastSave="0" documentId="8_{79E1EF39-3093-C846-B180-939478DCF907}" xr6:coauthVersionLast="47" xr6:coauthVersionMax="47" xr10:uidLastSave="{00000000-0000-0000-0000-000000000000}"/>
  <bookViews>
    <workbookView xWindow="1840" yWindow="760" windowWidth="25100" windowHeight="15480" activeTab="5" xr2:uid="{FC9659C2-01EB-4C40-A59E-9EBF03699228}"/>
  </bookViews>
  <sheets>
    <sheet name="Criteria weight" sheetId="3" r:id="rId1"/>
    <sheet name="Performance levels" sheetId="2" r:id="rId2"/>
    <sheet name="Assessment sheet" sheetId="5" r:id="rId3"/>
    <sheet name="Interactive grade calculator" sheetId="1" r:id="rId4"/>
    <sheet name="Error-adjusted grade calculator" sheetId="6" r:id="rId5"/>
    <sheet name="Explanation and authorship"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6" l="1"/>
  <c r="D6" i="6" s="1"/>
  <c r="C7" i="6"/>
  <c r="D7" i="6" s="1"/>
  <c r="C3" i="6"/>
  <c r="D3" i="6" s="1"/>
  <c r="C12" i="6"/>
  <c r="D12" i="6" s="1"/>
  <c r="C11" i="6"/>
  <c r="D11" i="6" s="1"/>
  <c r="C10" i="6"/>
  <c r="D10" i="6" s="1"/>
  <c r="C9" i="6"/>
  <c r="D9" i="6" s="1"/>
  <c r="C8" i="6"/>
  <c r="D8" i="6" s="1"/>
  <c r="C5" i="6"/>
  <c r="D5" i="6" s="1"/>
  <c r="C4" i="6"/>
  <c r="D4" i="6" s="1"/>
  <c r="G13" i="5"/>
  <c r="G12" i="5"/>
  <c r="G11" i="5"/>
  <c r="G10" i="5"/>
  <c r="G9" i="5"/>
  <c r="G8" i="5"/>
  <c r="G7" i="5"/>
  <c r="G6" i="5"/>
  <c r="G5" i="5"/>
  <c r="G4" i="5"/>
  <c r="G14" i="5" s="1"/>
  <c r="D13" i="1"/>
  <c r="E10" i="1"/>
  <c r="E11" i="1"/>
  <c r="E12" i="1"/>
  <c r="E9" i="1"/>
  <c r="E8" i="1"/>
  <c r="E5" i="1"/>
  <c r="E4" i="1"/>
  <c r="E6" i="1"/>
  <c r="E7" i="1"/>
  <c r="E3" i="1"/>
  <c r="D13" i="6" l="1"/>
  <c r="E13" i="1"/>
</calcChain>
</file>

<file path=xl/sharedStrings.xml><?xml version="1.0" encoding="utf-8"?>
<sst xmlns="http://schemas.openxmlformats.org/spreadsheetml/2006/main" count="162" uniqueCount="119">
  <si>
    <t>Assessment criteria</t>
  </si>
  <si>
    <t>Weight</t>
  </si>
  <si>
    <t>Structure and organisation (15%)</t>
  </si>
  <si>
    <t>Cohesion and transitions (10%)</t>
  </si>
  <si>
    <t>Clarity, formality and grammatical accuracy (15%)</t>
  </si>
  <si>
    <t>Fluency (without reading) (10%)</t>
  </si>
  <si>
    <t>Group coordination and time management</t>
  </si>
  <si>
    <t>Answers to audience's questions</t>
  </si>
  <si>
    <t>Points</t>
  </si>
  <si>
    <t>Pronunciation and intonation (15%)</t>
  </si>
  <si>
    <t>Could s/he answer the audience's questions convingcingly and accurately?</t>
  </si>
  <si>
    <t>Was her/his contribution well structured and organised?</t>
  </si>
  <si>
    <t>Was her/his pronunciation/intonation accurate and intelligible?</t>
  </si>
  <si>
    <t>Final mark for seminar presentation</t>
  </si>
  <si>
    <t>Did the student present relevant content, in a knowledgeable manner and using terminology accurately?</t>
  </si>
  <si>
    <t>Assessment criteria label</t>
  </si>
  <si>
    <t>Suggestions for improvement</t>
  </si>
  <si>
    <t>Relevance, accuracy and knowledge of content (15%)</t>
  </si>
  <si>
    <t>Did s/he make smooth transitions between the ideas/parts she presented? Did s/he integrate her content well with the rest of the group?</t>
  </si>
  <si>
    <t>Were her/his ideas grammatically accurate, expressed clearly and in an appropriate academic style?</t>
  </si>
  <si>
    <t>Was her/his speech fluent (without reading), and at the right speed?</t>
  </si>
  <si>
    <t>Did s/he keep eye contact with the whole audience, used body language and volume of voice correctly, used a pleasant tone, emphasised key words and engaged the audience with questions?</t>
  </si>
  <si>
    <t>Communicative ability (e.g. body language, eye contact, volume, tone, vocal emphasis, interaction with audience)</t>
  </si>
  <si>
    <t>Did the slides used support her/his message without distracting the audience with too much text to read?</t>
  </si>
  <si>
    <t>Visual aids (slides)</t>
  </si>
  <si>
    <t>Did s/he coordinate well with her/his group without hesitations as to when to speak and respected the time allocated to her/him?</t>
  </si>
  <si>
    <t>Assessment criteria specifications</t>
  </si>
  <si>
    <t>Inadequate knowledge of the topic, significant inaccuracies, and content largely irrelevant.</t>
  </si>
  <si>
    <t>Basic understanding of the topic, but some inaccuracies and minor relevance issues.</t>
  </si>
  <si>
    <t xml:space="preserve">4-6 points: </t>
  </si>
  <si>
    <t>1-3 points</t>
  </si>
  <si>
    <t>Good knowledge of the topic, mostly accurate content, and relevant information.</t>
  </si>
  <si>
    <t xml:space="preserve">7-9 points: </t>
  </si>
  <si>
    <t>Comprehensive knowledge, complete accuracy, and highly relevant content.</t>
  </si>
  <si>
    <t xml:space="preserve">10 points: </t>
  </si>
  <si>
    <t>Highly disorganized, difficult to follow, and lacks a clear structure.</t>
  </si>
  <si>
    <t>Well-organized with a clear structure and logical progression.</t>
  </si>
  <si>
    <t>Exceptionally well-structured, making it easy to follow and understand.</t>
  </si>
  <si>
    <t>Some organization, but lacks a clear logic and structure.</t>
  </si>
  <si>
    <t>Frequent abrupt transitions, and poor integration with the group's content.</t>
  </si>
  <si>
    <t>Some attempts at cohesion and transitions, but inconsistencies.</t>
  </si>
  <si>
    <t>Smooth transitions, and effective integration with the group's content.</t>
  </si>
  <si>
    <t>Seamless transitions, and a perfect integration with the group's content.</t>
  </si>
  <si>
    <t>Highly inaccurate pronunciation and intonation, difficult to understand.</t>
  </si>
  <si>
    <t>Some inaccuracies in pronunciation and intonation, making comprehension challenging.</t>
  </si>
  <si>
    <t>Mostly accurate pronunciation and intonation, with occasional minor issues.</t>
  </si>
  <si>
    <t>Highly accurate pronunciation and intonation, easily understandable.</t>
  </si>
  <si>
    <t>Exceptionally fluent, no disruptions, no reading, and perfectly paced speech.</t>
  </si>
  <si>
    <t>Fluent speech with minimal disruptions and no reading, at a generally suitable pace.</t>
  </si>
  <si>
    <t>Some disruptions, occasional reading from notes, and moderate pacing issues.</t>
  </si>
  <si>
    <t>Highly disfluent, with constant disruptions and reading from notes.</t>
  </si>
  <si>
    <t>Poor eye contact, inappropriate body language, monotonous tone, and no engagement with the audience.</t>
  </si>
  <si>
    <t>Excellent eye contact, effective body language, engaging tone, and strong audience interaction.</t>
  </si>
  <si>
    <t>Distracting or irrelevant visuals, excessive text, and no support for the message.</t>
  </si>
  <si>
    <t>Some distracting elements, too much text, and limited support for the message.</t>
  </si>
  <si>
    <t>Inadequate coordination, frequent hesitations, and time significantly exceeded.</t>
  </si>
  <si>
    <t>Limited coordination, some hesitations, and slight time overruns.</t>
  </si>
  <si>
    <t>Good coordination, minor hesitations, and generally respecting the allocated time.</t>
  </si>
  <si>
    <t>Exceptional coordination, no hesitations, and precise adherence to the time limit.</t>
  </si>
  <si>
    <t>Unable to answer questions accurately or convincingly.</t>
  </si>
  <si>
    <t>Some accurate answers, but lack of depth or conviction.</t>
  </si>
  <si>
    <t>Accurate and convincing responses to most questions.</t>
  </si>
  <si>
    <t>Comprehensive, accurate, and highly convincing answers to all questions.</t>
  </si>
  <si>
    <t>Some eye contact, limited body language, inconsistent tone, and minimal audience engagement.</t>
  </si>
  <si>
    <t>Good eye contact, appropriate body language, pleasant tone, and engaging the audience with some success.</t>
  </si>
  <si>
    <t>Relevant visuals, balanced text, and effective support for the message.</t>
  </si>
  <si>
    <t>Highly relevant, clear visuals, minimal text, and strong support for the message.</t>
  </si>
  <si>
    <t>Communicative ability (e.g. body language, eye contact, volume, tone, vocal emphasis, interaction with audience) (5%)</t>
  </si>
  <si>
    <t>Visual aids (slides) (5%)</t>
  </si>
  <si>
    <t>Group coordination and time management (5%)</t>
  </si>
  <si>
    <t>Answers to audience's questions (5%)</t>
  </si>
  <si>
    <t>Unclear, highly informal, and numerous grammatical errors.</t>
  </si>
  <si>
    <t>Some clarity, attempts at formal language, but several grammatical errors.</t>
  </si>
  <si>
    <t>Clear expression with a consistent semi-formal style, and minimal grammatical errors.</t>
  </si>
  <si>
    <t>Perfect clarity, maintains a formal language while often addressing the audience directly for engagement, and impeccable grammatical accuracy.</t>
  </si>
  <si>
    <t>STUDENT'S SURNAMES AND NAME:</t>
  </si>
  <si>
    <t>Final mark</t>
  </si>
  <si>
    <t>1-3 p.</t>
  </si>
  <si>
    <t xml:space="preserve">4-6 p. </t>
  </si>
  <si>
    <t xml:space="preserve">7-9 p. </t>
  </si>
  <si>
    <t>10 p.</t>
  </si>
  <si>
    <t>Seminar topic:</t>
  </si>
  <si>
    <t xml:space="preserve">Date: </t>
  </si>
  <si>
    <t>Student:</t>
  </si>
  <si>
    <t>N. mistakes</t>
  </si>
  <si>
    <t xml:space="preserve">Student: </t>
  </si>
  <si>
    <t>Con fines de investigación, esta hoja de Excel debería citarse de la siguiente manera:</t>
  </si>
  <si>
    <t>For research purposes, this Excel sheet should be cited as follows:</t>
  </si>
  <si>
    <t>Number of errors</t>
  </si>
  <si>
    <t>Final grade for seminar presentation</t>
  </si>
  <si>
    <t>Score/10</t>
  </si>
  <si>
    <t>10-errors = Score/10</t>
  </si>
  <si>
    <t>Note: This worksheet simulates the grade of a student who has obtained a 10 score for each criterion and has made no errors. It weights each score according to the evaluation criteria, e.g. when a student receives a 10 score for a criterion that weighs 15%, it means they have earned the maximum points (1.5 out of 10) allocated to that specific criterion.</t>
  </si>
  <si>
    <t>[Spanish: Nota: Esta hoja de cálculo simula la calificación de un estudiante que ha obtenido una puntuación de 10 para cada criterio y no ha cometido errores. Pondera cada puntuación de acuerdo con los criterios de evaluación; por ejemplo, cuando un estudiante recibe una puntuación de 10 para un criterio que tiene un peso del 15%, significa que ha obtenido la máxima puntuación (1.5 de 10) asignada a ese criterio específico.]</t>
  </si>
  <si>
    <t>Note: This worksheet has transformed the evaluation criteria into interactive questions and simulates a perfect score (10) for each criterion. It assigns a weight to each score in terms of points, contributing to an overall grade of 10 according to the evaluation criteria.</t>
  </si>
  <si>
    <t>[Spanish: Nota: Esta hoja de cálculo ha convertido los criterios de evaluación en preguntas interactivas y simula una puntuación perfecta (10) para cada criterio. Asigna un peso a cada puntuación en términos de puntos, contribuyendo a una calificación total de 10 según los criterios de evaluación.]</t>
  </si>
  <si>
    <t>SEMINAR PRESENTATION: ERROR-ADJUSTED GRADE CALCULATOR</t>
  </si>
  <si>
    <t>INTERACTIVE GRADE CALCULATOR FOR SEMINAR PRESENTATIONS</t>
  </si>
  <si>
    <t>SEMINAR PRESENTATION ASSESSMENT RUBRIC</t>
  </si>
  <si>
    <t>SEMINAR PRESENTATION ASSESSMENT RUBRIC: PERFORMANCE LEVELS</t>
  </si>
  <si>
    <t>SEMINAR PRESENTATION ASSESSMENT RUBRIC CRITERIA WEIGHT</t>
  </si>
  <si>
    <t>Assessment criterion label</t>
  </si>
  <si>
    <r>
      <t xml:space="preserve">Las presentes rúbrica de evaluación y calculadoras de calificaciones para las presentaciones orales fueron desarrolladas por Ana I. Moreno de en el marco de la asignatura de </t>
    </r>
    <r>
      <rPr>
        <i/>
        <sz val="12"/>
        <color theme="1"/>
        <rFont val="Times New Roman"/>
        <family val="1"/>
      </rPr>
      <t>Lengua Inglesa VII</t>
    </r>
    <r>
      <rPr>
        <sz val="12"/>
        <color theme="1"/>
        <rFont val="Times New Roman"/>
        <family val="1"/>
      </rPr>
      <t xml:space="preserve"> del Grado en Filología Moderna: Inglés. Han sido producto del proyecto de innovación docente titulado 'Intercambio de competencias entre alumnos avanzados de diferentes grados: Fomentando la mejora continua del aprendizaje en la ULE (INTERCOMP)', financiado por el Plan de Apoyo a La Innovación Docente de La ULE (PAID). Convocatoria 2023.</t>
    </r>
  </si>
  <si>
    <r>
      <t xml:space="preserve">The present assessment rubric and grade calculators for oral presentations were developed by Ana I. Moreno (2023) within the framework of the subject </t>
    </r>
    <r>
      <rPr>
        <i/>
        <sz val="12"/>
        <color theme="1"/>
        <rFont val="Times New Roman"/>
        <family val="1"/>
      </rPr>
      <t>English Language VII</t>
    </r>
    <r>
      <rPr>
        <sz val="12"/>
        <color theme="1"/>
        <rFont val="Times New Roman"/>
        <family val="1"/>
      </rPr>
      <t xml:space="preserve"> of the Degree in Modern Philology: English. They have been a product of the teaching innovation project titled 'Skill exchange among advanced students from different degrees: Fostering continuous improvement of learning at The ULE (INTERCOMP),' funded by the Teaching Innovation Support Plan of The ULE (PAID). Call 2023.</t>
    </r>
  </si>
  <si>
    <t>Esta hoja de cálculo de Excel se pone libremente a disposición de las comunidades académicas y docentes de Educación Superior con fines de evaluación de presentaciones orales. El peso de los criterios de evaluación y los puntos de deducción por errores en las hojas de cálculo de calificaciones se pueden ajustar convenientemente a cada situación de enseñanza.</t>
  </si>
  <si>
    <t>This Excel spreadsheet is freely made available to the academic and Higher Education teaching communities for the purpose of evaluating oral presentations. The weighting of evaluation criteria and deduction points for errors in the grade calculator worksheets can be conveniently adjusted for each teaching situation.</t>
  </si>
  <si>
    <t>Los niveles de rendimiento fueron desarrollados por Ana I. Moreno con la ayuda de ChatGPT-4 y de acuerdo con el nivel C1 del Marco Común Europeo de Referencia para las Lenguas. Posteriormente, fueron discutidos con Mario Díaz Martínez, un colaborador en el proyecto y experto en la enseñanza de presentaciones orales en la ULE, para fines de evaluación independiente. Los niveles se consideraron completos, apropiados y ajustados al objeto de la evaluación.</t>
  </si>
  <si>
    <t>The performance levels were developed by Ana I. Moreno with the assistance of ChatGPT-4 and in accordance with level C1 of the Common European Framework of Reference for Languages. Subsequently, they were discussed with Mario Díaz Martínez, a collaborator on the project and an expert in the teaching of oral presentations at the University of León, for the purpose of independent evaluation. The levels were deemed comprehensive, suitable, and aligned with the assessment objectives.</t>
  </si>
  <si>
    <t>Las dos calculadoras fueron desarrolladas por Ana I. Moreno en Excel para facilitar la evaluación independiente confiable de presentaciones orales al nivel C1. En la primera, se incluyen preguntas interactivas para recordar al evaluador los aspectos que se evalúan en cada criterio. Es idónea para realizar una valoración impresionista. En la segunda, se incluye una columna para registrar el número de errores significativos cometidos por los presentadores que son descontados del modo que se considere adecuado de la calificación máxima de 10. Es idónea para realizar una valoración precisa. En ambas calculadoras, las puntuaciones ponderadas se muestran en la columna de la derecha, mostrando la calificación final en la celda inferior.</t>
  </si>
  <si>
    <t xml:space="preserve">Ambas calculadoras están diseñadas para que los evaluadores puntúen de modo sistemático a los presentadores sobre una escala de 1-10 en cada uno de los criterios. Los dos profesores colaboradores consideraron que sus valoraciones cuantitativas eran más confiables si las realizaban sobre una escala constante de 1-10 en todos los criterios. La calculadora impresionista se encarga de ponderar cada puntuación (columna naranja) de acuerdo con el peso de cada criterio en la calificación final. La calculadora precisa resta a la puntuación constante de 10 los puntos por errores (columna naranja) que son ponderados del modo que se estime oportuno en la columna a su derecha (ver fórmula). </t>
  </si>
  <si>
    <t>Both calculators were developed by Ana I. Moreno in Excel to facilitate reliable independent assessment of oral presentations at the C1 level. The first includes interactive prompts to remind the evaluator of the aspects assessed in each criterion, making it suitable for an impressionistic assessment. The second includes a column to record the number of significant errors made by presenters, deducted as deemed appropriate from the maximum score of 10, making it suitable for a precise assessment. In both calculators, weighted scores are displayed in the right column, showing the final grade in the bottom cell.</t>
  </si>
  <si>
    <t>Both calculators are designed for evaluators to systematically score presenters on a scale of 1-10 for each criterion. The two collaborating professors found that their quantitative assessments were more reliable when made on a consistent scale of 1-10 for all criteria. The impressionistic calculator takes care of weighting each score (orange column) according to the weight of each criterion in the final grade. The precise calculator subtracts points for errors (orange column) from the constant score of 10, and these points are weighted as deemed appropriate in the column to its right (see formula).</t>
  </si>
  <si>
    <t xml:space="preserve">Moreno, Ana I. y Díaz Martínez, Mario. (2023). Rúbrica y calculadoras de calificación para evaluar presentaciones orales (Nivel C1 del MCER): Proyecto INTERCOMP. Plan de Apoyo a la Innovación Docente de la ULE. (PAID). Convocatoria 2023. Escuela de Formación. Universidad de León. </t>
  </si>
  <si>
    <t>Moreno, Ana I. &amp; Díaz Martínez, Mario. (2023). Oral presentations assessment rubric (CEFR level C1) and grade calculators: INTERCOMP Project. Teaching Innovation Support Plan of The ULE (PAID). Call 2023. Escuela de Formación. Universidad de León.</t>
  </si>
  <si>
    <t>Oral presentations assessment rubric (CEFR level C1) and grade calculators</t>
  </si>
  <si>
    <t xml:space="preserve">Rúbrica y calculadoras de calificación para evaluar presentaciones orales </t>
  </si>
  <si>
    <t>(Nivel C1 del MCER)</t>
  </si>
  <si>
    <t xml:space="preserve">(Copyright 2023 by Ana I. Moreno. Universidad de León, España) </t>
  </si>
  <si>
    <t xml:space="preserve">(Copyright 2023 by Ana I. Moreno. Universidad de León, Spain)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</si>
</sst>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2"/>
      <color theme="1"/>
      <name val="Calibri"/>
      <family val="2"/>
      <scheme val="minor"/>
    </font>
    <font>
      <b/>
      <sz val="14"/>
      <color rgb="FF000000"/>
      <name val="Times New Roman"/>
      <family val="1"/>
    </font>
    <font>
      <sz val="14"/>
      <color rgb="FF000000"/>
      <name val="Times New Roman"/>
      <family val="1"/>
    </font>
    <font>
      <sz val="14"/>
      <color theme="1"/>
      <name val="Times New Roman"/>
      <family val="1"/>
    </font>
    <font>
      <b/>
      <sz val="14"/>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0"/>
      <color rgb="FF374151"/>
      <name val="Times New Roman"/>
      <family val="1"/>
    </font>
    <font>
      <sz val="10"/>
      <color theme="1"/>
      <name val="Times New Roman"/>
      <family val="1"/>
    </font>
    <font>
      <b/>
      <sz val="12"/>
      <color rgb="FF000000"/>
      <name val="Times New Roman"/>
      <family val="1"/>
    </font>
    <font>
      <b/>
      <sz val="12"/>
      <color theme="1"/>
      <name val="Times New Roman"/>
      <family val="1"/>
    </font>
    <font>
      <sz val="9"/>
      <color rgb="FF000000"/>
      <name val="Times New Roman"/>
      <family val="1"/>
    </font>
    <font>
      <u/>
      <sz val="10"/>
      <color theme="1"/>
      <name val="Times New Roman"/>
      <family val="1"/>
    </font>
    <font>
      <sz val="12"/>
      <color theme="1"/>
      <name val="Times New Roman"/>
      <family val="1"/>
    </font>
    <font>
      <i/>
      <sz val="12"/>
      <color theme="1"/>
      <name val="Times New Roman"/>
      <family val="1"/>
    </font>
    <font>
      <sz val="12"/>
      <color rgb="FF000000"/>
      <name val="Times New Roman"/>
      <family val="1"/>
    </font>
    <font>
      <b/>
      <sz val="12"/>
      <color rgb="FF00B0F0"/>
      <name val="Times New Roman"/>
      <family val="1"/>
    </font>
    <font>
      <b/>
      <sz val="16"/>
      <color rgb="FF00B0F0"/>
      <name val="Times New Roman"/>
      <family val="1"/>
    </font>
  </fonts>
  <fills count="7">
    <fill>
      <patternFill patternType="none"/>
    </fill>
    <fill>
      <patternFill patternType="gray125"/>
    </fill>
    <fill>
      <patternFill patternType="solid">
        <fgColor rgb="FF9BBB59"/>
        <bgColor indexed="64"/>
      </patternFill>
    </fill>
    <fill>
      <patternFill patternType="solid">
        <fgColor rgb="FFEBF1DE"/>
        <bgColor indexed="64"/>
      </patternFill>
    </fill>
    <fill>
      <patternFill patternType="solid">
        <fgColor rgb="FFFFC000"/>
        <bgColor indexed="64"/>
      </patternFill>
    </fill>
    <fill>
      <patternFill patternType="solid">
        <fgColor theme="0"/>
        <bgColor indexed="64"/>
      </patternFill>
    </fill>
    <fill>
      <patternFill patternType="solid">
        <fgColor theme="9" tint="0.79998168889431442"/>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rgb="FF000000"/>
      </left>
      <right/>
      <top style="thin">
        <color rgb="FF000000"/>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diagonal/>
    </border>
    <border>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s>
  <cellStyleXfs count="1">
    <xf numFmtId="0" fontId="0" fillId="0" borderId="0"/>
  </cellStyleXfs>
  <cellXfs count="82">
    <xf numFmtId="0" fontId="0" fillId="0" borderId="0" xfId="0"/>
    <xf numFmtId="0" fontId="0" fillId="0" borderId="0" xfId="0" applyAlignment="1">
      <alignment wrapText="1"/>
    </xf>
    <xf numFmtId="0" fontId="5" fillId="5" borderId="10" xfId="0" applyFont="1" applyFill="1" applyBorder="1" applyAlignment="1">
      <alignment horizontal="center"/>
    </xf>
    <xf numFmtId="0" fontId="5" fillId="5" borderId="0" xfId="0" applyFont="1" applyFill="1" applyAlignment="1">
      <alignment horizontal="center"/>
    </xf>
    <xf numFmtId="0" fontId="6" fillId="5" borderId="12" xfId="0" applyFont="1" applyFill="1" applyBorder="1" applyAlignment="1">
      <alignment horizontal="center" vertical="center" wrapText="1" readingOrder="1"/>
    </xf>
    <xf numFmtId="0" fontId="6" fillId="5" borderId="13" xfId="0" applyFont="1" applyFill="1" applyBorder="1" applyAlignment="1">
      <alignment horizontal="center" vertical="center" wrapText="1" readingOrder="1"/>
    </xf>
    <xf numFmtId="0" fontId="6" fillId="5" borderId="11" xfId="0" applyFont="1" applyFill="1" applyBorder="1" applyAlignment="1">
      <alignment horizontal="center" vertical="center" wrapText="1" readingOrder="1"/>
    </xf>
    <xf numFmtId="0" fontId="7" fillId="5" borderId="7" xfId="0" applyFont="1" applyFill="1" applyBorder="1" applyAlignment="1">
      <alignment horizontal="left" vertical="center" wrapText="1" readingOrder="1"/>
    </xf>
    <xf numFmtId="0" fontId="8" fillId="5" borderId="3" xfId="0" applyFont="1" applyFill="1" applyBorder="1" applyAlignment="1">
      <alignment vertical="top" wrapText="1"/>
    </xf>
    <xf numFmtId="0" fontId="9" fillId="5" borderId="3" xfId="0" applyFont="1" applyFill="1" applyBorder="1"/>
    <xf numFmtId="0" fontId="7" fillId="5" borderId="3" xfId="0" applyFont="1" applyFill="1" applyBorder="1" applyAlignment="1">
      <alignment vertical="top" wrapText="1"/>
    </xf>
    <xf numFmtId="0" fontId="9" fillId="5" borderId="3" xfId="0" applyFont="1" applyFill="1" applyBorder="1" applyAlignment="1">
      <alignment vertical="top" wrapText="1"/>
    </xf>
    <xf numFmtId="49" fontId="6" fillId="5" borderId="13" xfId="0" applyNumberFormat="1" applyFont="1" applyFill="1" applyBorder="1" applyAlignment="1">
      <alignment horizontal="center" vertical="center" wrapText="1" readingOrder="1"/>
    </xf>
    <xf numFmtId="0" fontId="9" fillId="5" borderId="8" xfId="0" applyFont="1" applyFill="1" applyBorder="1"/>
    <xf numFmtId="0" fontId="6" fillId="5" borderId="16" xfId="0" applyFont="1" applyFill="1" applyBorder="1" applyAlignment="1">
      <alignment horizontal="left" vertical="center" wrapText="1" readingOrder="1"/>
    </xf>
    <xf numFmtId="0" fontId="9" fillId="5" borderId="17" xfId="0" applyFont="1" applyFill="1" applyBorder="1"/>
    <xf numFmtId="0" fontId="10" fillId="5" borderId="14" xfId="0" applyFont="1" applyFill="1" applyBorder="1" applyAlignment="1">
      <alignment horizontal="center" vertical="center" wrapText="1" readingOrder="1"/>
    </xf>
    <xf numFmtId="0" fontId="11" fillId="5" borderId="14" xfId="0" applyFont="1" applyFill="1" applyBorder="1" applyAlignment="1">
      <alignment horizontal="left" vertical="center"/>
    </xf>
    <xf numFmtId="0" fontId="9" fillId="0" borderId="18" xfId="0" applyFont="1" applyBorder="1"/>
    <xf numFmtId="0" fontId="9" fillId="0" borderId="15" xfId="0" applyFont="1" applyBorder="1"/>
    <xf numFmtId="0" fontId="6" fillId="5" borderId="12" xfId="0" applyFont="1" applyFill="1" applyBorder="1" applyAlignment="1">
      <alignment horizontal="left" vertical="center" wrapText="1" readingOrder="1"/>
    </xf>
    <xf numFmtId="0" fontId="12" fillId="5" borderId="7" xfId="0" applyFont="1" applyFill="1" applyBorder="1" applyAlignment="1">
      <alignment horizontal="left" vertical="center" wrapText="1" readingOrder="1"/>
    </xf>
    <xf numFmtId="0" fontId="13" fillId="5" borderId="3" xfId="0" applyFont="1" applyFill="1" applyBorder="1"/>
    <xf numFmtId="0" fontId="1" fillId="2" borderId="1" xfId="0" applyFont="1" applyFill="1" applyBorder="1" applyAlignment="1">
      <alignment horizontal="left" vertical="center" wrapText="1" readingOrder="1"/>
    </xf>
    <xf numFmtId="0" fontId="1" fillId="2" borderId="2" xfId="0" applyFont="1" applyFill="1" applyBorder="1" applyAlignment="1">
      <alignment horizontal="center" vertical="center" wrapText="1" readingOrder="1"/>
    </xf>
    <xf numFmtId="0" fontId="1" fillId="2" borderId="2" xfId="0" applyFont="1" applyFill="1" applyBorder="1" applyAlignment="1">
      <alignment horizontal="left" vertical="center" wrapText="1" readingOrder="1"/>
    </xf>
    <xf numFmtId="164" fontId="0" fillId="0" borderId="0" xfId="0" applyNumberFormat="1"/>
    <xf numFmtId="0" fontId="11" fillId="6" borderId="20" xfId="0" applyFont="1" applyFill="1" applyBorder="1" applyAlignment="1">
      <alignment horizontal="left" vertical="center"/>
    </xf>
    <xf numFmtId="0" fontId="14" fillId="0" borderId="0" xfId="0" applyFont="1"/>
    <xf numFmtId="0" fontId="14" fillId="0" borderId="0" xfId="0" applyFont="1" applyAlignment="1">
      <alignment vertical="top" wrapText="1"/>
    </xf>
    <xf numFmtId="0" fontId="0" fillId="0" borderId="0" xfId="0" applyAlignment="1">
      <alignment vertical="center"/>
    </xf>
    <xf numFmtId="9" fontId="16" fillId="6" borderId="4" xfId="0" applyNumberFormat="1" applyFont="1" applyFill="1" applyBorder="1" applyAlignment="1">
      <alignment horizontal="center" vertical="center" wrapText="1" readingOrder="1"/>
    </xf>
    <xf numFmtId="9" fontId="16" fillId="6" borderId="7" xfId="0" applyNumberFormat="1" applyFont="1" applyFill="1" applyBorder="1" applyAlignment="1">
      <alignment horizontal="center" vertical="center" wrapText="1" readingOrder="1"/>
    </xf>
    <xf numFmtId="0" fontId="11" fillId="6" borderId="19" xfId="0" applyFont="1" applyFill="1" applyBorder="1" applyAlignment="1">
      <alignment horizontal="center" vertical="center"/>
    </xf>
    <xf numFmtId="0" fontId="10" fillId="2" borderId="1" xfId="0" applyFont="1" applyFill="1" applyBorder="1" applyAlignment="1">
      <alignment horizontal="left" vertical="center" wrapText="1" readingOrder="1"/>
    </xf>
    <xf numFmtId="0" fontId="10" fillId="2" borderId="1" xfId="0" applyFont="1" applyFill="1" applyBorder="1" applyAlignment="1">
      <alignment horizontal="center" vertical="center" wrapText="1" readingOrder="1"/>
    </xf>
    <xf numFmtId="0" fontId="16" fillId="3" borderId="1" xfId="0" applyFont="1" applyFill="1" applyBorder="1" applyAlignment="1">
      <alignment horizontal="left" vertical="center" wrapText="1" readingOrder="1"/>
    </xf>
    <xf numFmtId="0" fontId="16" fillId="0" borderId="1" xfId="0" applyFont="1" applyBorder="1" applyAlignment="1">
      <alignment horizontal="left" vertical="center" wrapText="1" readingOrder="1"/>
    </xf>
    <xf numFmtId="9" fontId="16" fillId="5" borderId="8" xfId="0" applyNumberFormat="1" applyFont="1" applyFill="1" applyBorder="1" applyAlignment="1">
      <alignment horizontal="center" vertical="center" wrapText="1" readingOrder="1"/>
    </xf>
    <xf numFmtId="0" fontId="14" fillId="4" borderId="3" xfId="0" applyFont="1" applyFill="1" applyBorder="1" applyAlignment="1">
      <alignment vertical="center"/>
    </xf>
    <xf numFmtId="0" fontId="14" fillId="0" borderId="3" xfId="0" applyFont="1" applyBorder="1" applyAlignment="1">
      <alignment vertical="center"/>
    </xf>
    <xf numFmtId="0" fontId="2" fillId="3" borderId="1" xfId="0" applyFont="1" applyFill="1" applyBorder="1" applyAlignment="1">
      <alignment horizontal="left" vertical="center" wrapText="1" readingOrder="1"/>
    </xf>
    <xf numFmtId="0" fontId="2" fillId="4" borderId="0" xfId="0" applyFont="1" applyFill="1" applyAlignment="1">
      <alignment horizontal="right" vertical="center" wrapText="1" readingOrder="1"/>
    </xf>
    <xf numFmtId="0" fontId="3" fillId="5" borderId="3" xfId="0" applyFont="1" applyFill="1" applyBorder="1" applyAlignment="1">
      <alignment vertical="center"/>
    </xf>
    <xf numFmtId="0" fontId="2" fillId="0" borderId="1" xfId="0" applyFont="1" applyBorder="1" applyAlignment="1">
      <alignment horizontal="left" vertical="center" wrapText="1" readingOrder="1"/>
    </xf>
    <xf numFmtId="0" fontId="1" fillId="3" borderId="2" xfId="0" applyFont="1" applyFill="1" applyBorder="1" applyAlignment="1">
      <alignment horizontal="left" vertical="center" wrapText="1" readingOrder="1"/>
    </xf>
    <xf numFmtId="0" fontId="10" fillId="2" borderId="4" xfId="0" applyFont="1" applyFill="1" applyBorder="1" applyAlignment="1">
      <alignment horizontal="center" vertical="center" wrapText="1" readingOrder="1"/>
    </xf>
    <xf numFmtId="0" fontId="10" fillId="2" borderId="3" xfId="0" applyFont="1" applyFill="1" applyBorder="1" applyAlignment="1">
      <alignment horizontal="center" vertical="center" wrapText="1" readingOrder="1"/>
    </xf>
    <xf numFmtId="0" fontId="1" fillId="2" borderId="3" xfId="0" applyFont="1" applyFill="1" applyBorder="1" applyAlignment="1">
      <alignment horizontal="left" vertical="center" wrapText="1" readingOrder="1"/>
    </xf>
    <xf numFmtId="0" fontId="1" fillId="2" borderId="3" xfId="0" applyFont="1" applyFill="1" applyBorder="1" applyAlignment="1">
      <alignment horizontal="center" vertical="center" wrapText="1" readingOrder="1"/>
    </xf>
    <xf numFmtId="0" fontId="2" fillId="3" borderId="3" xfId="0" applyFont="1" applyFill="1" applyBorder="1" applyAlignment="1">
      <alignment horizontal="left" vertical="center" wrapText="1" readingOrder="1"/>
    </xf>
    <xf numFmtId="9" fontId="2" fillId="6" borderId="3" xfId="0" applyNumberFormat="1" applyFont="1" applyFill="1" applyBorder="1" applyAlignment="1">
      <alignment horizontal="center" vertical="center" wrapText="1" readingOrder="1"/>
    </xf>
    <xf numFmtId="0" fontId="2" fillId="0" borderId="3" xfId="0" applyFont="1" applyBorder="1" applyAlignment="1">
      <alignment horizontal="left" vertical="center" wrapText="1" readingOrder="1"/>
    </xf>
    <xf numFmtId="0" fontId="1" fillId="3" borderId="3" xfId="0" applyFont="1" applyFill="1" applyBorder="1" applyAlignment="1">
      <alignment horizontal="left" vertical="center" wrapText="1" readingOrder="1"/>
    </xf>
    <xf numFmtId="0" fontId="10" fillId="3" borderId="2" xfId="0" applyFont="1" applyFill="1" applyBorder="1" applyAlignment="1">
      <alignment horizontal="left" vertical="center" wrapText="1" readingOrder="1"/>
    </xf>
    <xf numFmtId="9" fontId="16" fillId="6" borderId="21" xfId="0" applyNumberFormat="1" applyFont="1" applyFill="1" applyBorder="1" applyAlignment="1">
      <alignment horizontal="center" vertical="center" wrapText="1" readingOrder="1"/>
    </xf>
    <xf numFmtId="0" fontId="14" fillId="6" borderId="14" xfId="0" applyFont="1" applyFill="1" applyBorder="1" applyAlignment="1">
      <alignment vertical="center"/>
    </xf>
    <xf numFmtId="164" fontId="11" fillId="6" borderId="22" xfId="0" applyNumberFormat="1" applyFont="1" applyFill="1" applyBorder="1" applyAlignment="1">
      <alignment horizontal="left" vertical="center"/>
    </xf>
    <xf numFmtId="164" fontId="1" fillId="2" borderId="23" xfId="0" applyNumberFormat="1" applyFont="1" applyFill="1" applyBorder="1" applyAlignment="1">
      <alignment horizontal="center" vertical="center" wrapText="1" readingOrder="1"/>
    </xf>
    <xf numFmtId="164" fontId="3" fillId="0" borderId="3" xfId="0" applyNumberFormat="1" applyFont="1" applyBorder="1" applyAlignment="1">
      <alignment vertical="center"/>
    </xf>
    <xf numFmtId="164" fontId="3" fillId="6" borderId="3" xfId="0" applyNumberFormat="1" applyFont="1" applyFill="1" applyBorder="1" applyAlignment="1">
      <alignment vertical="center"/>
    </xf>
    <xf numFmtId="0" fontId="14" fillId="0" borderId="0" xfId="0" applyFont="1" applyAlignment="1">
      <alignment horizontal="justify" vertical="center"/>
    </xf>
    <xf numFmtId="9" fontId="2" fillId="6" borderId="3" xfId="0" applyNumberFormat="1" applyFont="1" applyFill="1" applyBorder="1" applyAlignment="1">
      <alignment horizontal="center" vertical="center" wrapText="1" readingOrder="1"/>
    </xf>
    <xf numFmtId="0" fontId="4" fillId="6" borderId="3" xfId="0" applyFont="1" applyFill="1" applyBorder="1" applyAlignment="1">
      <alignment horizontal="center" vertical="center"/>
    </xf>
    <xf numFmtId="0" fontId="5" fillId="5" borderId="8" xfId="0" applyFont="1" applyFill="1" applyBorder="1" applyAlignment="1">
      <alignment horizontal="left"/>
    </xf>
    <xf numFmtId="0" fontId="5" fillId="5" borderId="9" xfId="0" applyFont="1" applyFill="1" applyBorder="1" applyAlignment="1">
      <alignment horizontal="left"/>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8" xfId="0" applyFont="1" applyFill="1" applyBorder="1" applyAlignment="1">
      <alignment horizontal="left" vertical="center"/>
    </xf>
    <xf numFmtId="0" fontId="11" fillId="5" borderId="9" xfId="0" applyFont="1" applyFill="1" applyBorder="1" applyAlignment="1">
      <alignment horizontal="left" vertical="center"/>
    </xf>
    <xf numFmtId="0" fontId="16" fillId="0" borderId="3" xfId="0" applyFont="1" applyBorder="1" applyAlignment="1">
      <alignment horizontal="left" vertical="center" wrapText="1" readingOrder="1"/>
    </xf>
    <xf numFmtId="9" fontId="16" fillId="6" borderId="4" xfId="0" applyNumberFormat="1" applyFont="1" applyFill="1" applyBorder="1" applyAlignment="1">
      <alignment horizontal="center" vertical="center" wrapText="1" readingOrder="1"/>
    </xf>
    <xf numFmtId="9" fontId="16" fillId="6" borderId="5" xfId="0" applyNumberFormat="1" applyFont="1" applyFill="1" applyBorder="1" applyAlignment="1">
      <alignment horizontal="center" vertical="center" wrapText="1" readingOrder="1"/>
    </xf>
    <xf numFmtId="9" fontId="16" fillId="6" borderId="6" xfId="0" applyNumberFormat="1" applyFont="1" applyFill="1" applyBorder="1" applyAlignment="1">
      <alignment horizontal="center" vertical="center" wrapText="1" readingOrder="1"/>
    </xf>
    <xf numFmtId="0" fontId="11" fillId="6" borderId="19"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3" xfId="0" applyFont="1" applyFill="1" applyBorder="1" applyAlignment="1">
      <alignment horizontal="center" vertical="top"/>
    </xf>
    <xf numFmtId="0" fontId="17" fillId="0" borderId="0" xfId="0" applyFont="1" applyAlignment="1">
      <alignment horizontal="center" vertical="center"/>
    </xf>
    <xf numFmtId="0" fontId="14" fillId="0" borderId="0" xfId="0" applyFont="1" applyAlignment="1">
      <alignment horizontal="center" vertical="top" wrapText="1"/>
    </xf>
    <xf numFmtId="0" fontId="0" fillId="0" borderId="0" xfId="0" applyAlignment="1">
      <alignment horizontal="center"/>
    </xf>
    <xf numFmtId="0" fontId="18"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BBE5F-7B64-0844-831F-487E6CF3BED7}">
  <dimension ref="A1:B13"/>
  <sheetViews>
    <sheetView topLeftCell="A29" workbookViewId="0">
      <selection activeCell="C2" sqref="C2"/>
    </sheetView>
  </sheetViews>
  <sheetFormatPr baseColWidth="10" defaultRowHeight="16" x14ac:dyDescent="0.2"/>
  <cols>
    <col min="1" max="1" width="55" customWidth="1"/>
    <col min="2" max="2" width="24" customWidth="1"/>
  </cols>
  <sheetData>
    <row r="1" spans="1:2" ht="37" customHeight="1" x14ac:dyDescent="0.2">
      <c r="A1" s="63" t="s">
        <v>100</v>
      </c>
      <c r="B1" s="63"/>
    </row>
    <row r="2" spans="1:2" ht="50" customHeight="1" x14ac:dyDescent="0.2">
      <c r="A2" s="48" t="s">
        <v>101</v>
      </c>
      <c r="B2" s="49" t="s">
        <v>1</v>
      </c>
    </row>
    <row r="3" spans="1:2" ht="50" customHeight="1" x14ac:dyDescent="0.2">
      <c r="A3" s="50" t="s">
        <v>17</v>
      </c>
      <c r="B3" s="62">
        <v>0.3</v>
      </c>
    </row>
    <row r="4" spans="1:2" ht="50" customHeight="1" x14ac:dyDescent="0.2">
      <c r="A4" s="52" t="s">
        <v>2</v>
      </c>
      <c r="B4" s="62"/>
    </row>
    <row r="5" spans="1:2" ht="50" customHeight="1" x14ac:dyDescent="0.2">
      <c r="A5" s="50" t="s">
        <v>3</v>
      </c>
      <c r="B5" s="62">
        <v>0.5</v>
      </c>
    </row>
    <row r="6" spans="1:2" ht="50" customHeight="1" x14ac:dyDescent="0.2">
      <c r="A6" s="52" t="s">
        <v>4</v>
      </c>
      <c r="B6" s="62"/>
    </row>
    <row r="7" spans="1:2" ht="50" customHeight="1" x14ac:dyDescent="0.2">
      <c r="A7" s="50" t="s">
        <v>9</v>
      </c>
      <c r="B7" s="62"/>
    </row>
    <row r="8" spans="1:2" ht="50" customHeight="1" x14ac:dyDescent="0.2">
      <c r="A8" s="52" t="s">
        <v>5</v>
      </c>
      <c r="B8" s="62"/>
    </row>
    <row r="9" spans="1:2" ht="50" customHeight="1" x14ac:dyDescent="0.2">
      <c r="A9" s="50" t="s">
        <v>22</v>
      </c>
      <c r="B9" s="51">
        <v>0.05</v>
      </c>
    </row>
    <row r="10" spans="1:2" ht="50" customHeight="1" x14ac:dyDescent="0.2">
      <c r="A10" s="52" t="s">
        <v>24</v>
      </c>
      <c r="B10" s="51">
        <v>0.05</v>
      </c>
    </row>
    <row r="11" spans="1:2" ht="50" customHeight="1" x14ac:dyDescent="0.2">
      <c r="A11" s="50" t="s">
        <v>6</v>
      </c>
      <c r="B11" s="51">
        <v>0.05</v>
      </c>
    </row>
    <row r="12" spans="1:2" ht="50" customHeight="1" x14ac:dyDescent="0.2">
      <c r="A12" s="52" t="s">
        <v>7</v>
      </c>
      <c r="B12" s="51">
        <v>0.05</v>
      </c>
    </row>
    <row r="13" spans="1:2" ht="50" customHeight="1" x14ac:dyDescent="0.2">
      <c r="A13" s="53" t="s">
        <v>13</v>
      </c>
      <c r="B13" s="51">
        <v>1</v>
      </c>
    </row>
  </sheetData>
  <mergeCells count="3">
    <mergeCell ref="B3:B4"/>
    <mergeCell ref="B5:B8"/>
    <mergeCell ref="A1:B1"/>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3B129-1CFE-E64E-80E4-9974C9D9471D}">
  <dimension ref="A1:E68"/>
  <sheetViews>
    <sheetView topLeftCell="A10" workbookViewId="0">
      <selection activeCell="B3" sqref="B3"/>
    </sheetView>
  </sheetViews>
  <sheetFormatPr baseColWidth="10" defaultRowHeight="16" x14ac:dyDescent="0.2"/>
  <cols>
    <col min="1" max="1" width="13.83203125" customWidth="1"/>
    <col min="2" max="2" width="17.1640625" style="1" customWidth="1"/>
    <col min="3" max="3" width="16.83203125" style="1" customWidth="1"/>
    <col min="4" max="4" width="15.5" style="1" customWidth="1"/>
    <col min="5" max="5" width="17.1640625" style="1" customWidth="1"/>
  </cols>
  <sheetData>
    <row r="1" spans="1:5" s="30" customFormat="1" ht="24" customHeight="1" x14ac:dyDescent="0.2">
      <c r="A1" s="66" t="s">
        <v>99</v>
      </c>
      <c r="B1" s="67"/>
      <c r="C1" s="67"/>
      <c r="D1" s="67"/>
      <c r="E1" s="68"/>
    </row>
    <row r="2" spans="1:5" ht="24" hidden="1" customHeight="1" x14ac:dyDescent="0.2">
      <c r="A2" s="64" t="s">
        <v>75</v>
      </c>
      <c r="B2" s="65"/>
      <c r="C2" s="65"/>
      <c r="D2" s="3"/>
      <c r="E2" s="3"/>
    </row>
    <row r="3" spans="1:5" ht="38" customHeight="1" x14ac:dyDescent="0.2">
      <c r="A3" s="4" t="s">
        <v>0</v>
      </c>
      <c r="B3" s="5" t="s">
        <v>30</v>
      </c>
      <c r="C3" s="5" t="s">
        <v>29</v>
      </c>
      <c r="D3" s="5" t="s">
        <v>32</v>
      </c>
      <c r="E3" s="5" t="s">
        <v>34</v>
      </c>
    </row>
    <row r="4" spans="1:5" ht="68" customHeight="1" x14ac:dyDescent="0.2">
      <c r="A4" s="7" t="s">
        <v>17</v>
      </c>
      <c r="B4" s="8" t="s">
        <v>27</v>
      </c>
      <c r="C4" s="8" t="s">
        <v>28</v>
      </c>
      <c r="D4" s="8" t="s">
        <v>31</v>
      </c>
      <c r="E4" s="8" t="s">
        <v>33</v>
      </c>
    </row>
    <row r="5" spans="1:5" ht="57" customHeight="1" x14ac:dyDescent="0.2">
      <c r="A5" s="7" t="s">
        <v>2</v>
      </c>
      <c r="B5" s="8" t="s">
        <v>35</v>
      </c>
      <c r="C5" s="8" t="s">
        <v>38</v>
      </c>
      <c r="D5" s="8" t="s">
        <v>36</v>
      </c>
      <c r="E5" s="8" t="s">
        <v>37</v>
      </c>
    </row>
    <row r="6" spans="1:5" ht="60" customHeight="1" x14ac:dyDescent="0.2">
      <c r="A6" s="7" t="s">
        <v>3</v>
      </c>
      <c r="B6" s="8" t="s">
        <v>39</v>
      </c>
      <c r="C6" s="8" t="s">
        <v>40</v>
      </c>
      <c r="D6" s="8" t="s">
        <v>41</v>
      </c>
      <c r="E6" s="8" t="s">
        <v>42</v>
      </c>
    </row>
    <row r="7" spans="1:5" ht="110" customHeight="1" x14ac:dyDescent="0.2">
      <c r="A7" s="7" t="s">
        <v>4</v>
      </c>
      <c r="B7" s="8" t="s">
        <v>71</v>
      </c>
      <c r="C7" s="8" t="s">
        <v>72</v>
      </c>
      <c r="D7" s="8" t="s">
        <v>73</v>
      </c>
      <c r="E7" s="8" t="s">
        <v>74</v>
      </c>
    </row>
    <row r="8" spans="1:5" ht="70" customHeight="1" x14ac:dyDescent="0.2">
      <c r="A8" s="7" t="s">
        <v>9</v>
      </c>
      <c r="B8" s="8" t="s">
        <v>43</v>
      </c>
      <c r="C8" s="8" t="s">
        <v>44</v>
      </c>
      <c r="D8" s="8" t="s">
        <v>45</v>
      </c>
      <c r="E8" s="8" t="s">
        <v>46</v>
      </c>
    </row>
    <row r="9" spans="1:5" ht="59" customHeight="1" x14ac:dyDescent="0.2">
      <c r="A9" s="7" t="s">
        <v>5</v>
      </c>
      <c r="B9" s="10" t="s">
        <v>50</v>
      </c>
      <c r="C9" s="10" t="s">
        <v>49</v>
      </c>
      <c r="D9" s="10" t="s">
        <v>48</v>
      </c>
      <c r="E9" s="10" t="s">
        <v>47</v>
      </c>
    </row>
    <row r="10" spans="1:5" ht="111" customHeight="1" x14ac:dyDescent="0.2">
      <c r="A10" s="7" t="s">
        <v>67</v>
      </c>
      <c r="B10" s="10" t="s">
        <v>51</v>
      </c>
      <c r="C10" s="10" t="s">
        <v>63</v>
      </c>
      <c r="D10" s="10" t="s">
        <v>64</v>
      </c>
      <c r="E10" s="10" t="s">
        <v>52</v>
      </c>
    </row>
    <row r="11" spans="1:5" ht="67" customHeight="1" x14ac:dyDescent="0.2">
      <c r="A11" s="7" t="s">
        <v>68</v>
      </c>
      <c r="B11" s="10" t="s">
        <v>53</v>
      </c>
      <c r="C11" s="10" t="s">
        <v>54</v>
      </c>
      <c r="D11" s="10" t="s">
        <v>65</v>
      </c>
      <c r="E11" s="10" t="s">
        <v>66</v>
      </c>
    </row>
    <row r="12" spans="1:5" ht="67" customHeight="1" x14ac:dyDescent="0.2">
      <c r="A12" s="7" t="s">
        <v>69</v>
      </c>
      <c r="B12" s="10" t="s">
        <v>55</v>
      </c>
      <c r="C12" s="10" t="s">
        <v>56</v>
      </c>
      <c r="D12" s="10" t="s">
        <v>57</v>
      </c>
      <c r="E12" s="10" t="s">
        <v>58</v>
      </c>
    </row>
    <row r="13" spans="1:5" ht="55" customHeight="1" x14ac:dyDescent="0.2">
      <c r="A13" s="7" t="s">
        <v>70</v>
      </c>
      <c r="B13" s="10" t="s">
        <v>59</v>
      </c>
      <c r="C13" s="10" t="s">
        <v>60</v>
      </c>
      <c r="D13" s="10" t="s">
        <v>61</v>
      </c>
      <c r="E13" s="10" t="s">
        <v>62</v>
      </c>
    </row>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sheetData>
  <mergeCells count="2">
    <mergeCell ref="A2:C2"/>
    <mergeCell ref="A1:E1"/>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4DEB8-34AF-1444-985D-7BD36801744E}">
  <dimension ref="A1:H69"/>
  <sheetViews>
    <sheetView topLeftCell="A6" workbookViewId="0">
      <selection activeCell="A2" sqref="A2:C2"/>
    </sheetView>
  </sheetViews>
  <sheetFormatPr baseColWidth="10" defaultRowHeight="16" x14ac:dyDescent="0.2"/>
  <cols>
    <col min="1" max="1" width="24.5" customWidth="1"/>
    <col min="2" max="3" width="6.1640625" style="1" customWidth="1"/>
    <col min="4" max="4" width="6" style="1" customWidth="1"/>
    <col min="5" max="5" width="5.6640625" style="1" customWidth="1"/>
    <col min="6" max="6" width="8.83203125" customWidth="1"/>
    <col min="7" max="7" width="8.83203125" hidden="1" customWidth="1"/>
    <col min="8" max="8" width="62.33203125" customWidth="1"/>
  </cols>
  <sheetData>
    <row r="1" spans="1:8" ht="24" customHeight="1" x14ac:dyDescent="0.2">
      <c r="A1" s="66" t="s">
        <v>98</v>
      </c>
      <c r="B1" s="67"/>
      <c r="C1" s="67"/>
      <c r="D1" s="67"/>
      <c r="E1" s="67"/>
      <c r="F1" s="67"/>
      <c r="G1" s="2"/>
      <c r="H1" s="17" t="s">
        <v>81</v>
      </c>
    </row>
    <row r="2" spans="1:8" ht="24" customHeight="1" x14ac:dyDescent="0.2">
      <c r="A2" s="69" t="s">
        <v>83</v>
      </c>
      <c r="B2" s="70"/>
      <c r="C2" s="70"/>
      <c r="D2" s="3"/>
      <c r="E2" s="3"/>
      <c r="F2" s="2"/>
      <c r="G2" s="2"/>
      <c r="H2" s="17" t="s">
        <v>82</v>
      </c>
    </row>
    <row r="3" spans="1:8" ht="38" customHeight="1" x14ac:dyDescent="0.2">
      <c r="A3" s="20" t="s">
        <v>0</v>
      </c>
      <c r="B3" s="5" t="s">
        <v>77</v>
      </c>
      <c r="C3" s="5" t="s">
        <v>78</v>
      </c>
      <c r="D3" s="5" t="s">
        <v>79</v>
      </c>
      <c r="E3" s="12" t="s">
        <v>80</v>
      </c>
      <c r="F3" s="5" t="s">
        <v>84</v>
      </c>
      <c r="G3" s="6" t="s">
        <v>8</v>
      </c>
      <c r="H3" s="16" t="s">
        <v>16</v>
      </c>
    </row>
    <row r="4" spans="1:8" ht="38" customHeight="1" x14ac:dyDescent="0.2">
      <c r="A4" s="7" t="s">
        <v>17</v>
      </c>
      <c r="B4" s="8"/>
      <c r="C4" s="8"/>
      <c r="D4" s="8"/>
      <c r="E4" s="8"/>
      <c r="F4" s="9"/>
      <c r="G4" s="13">
        <f>(F4*15)/100</f>
        <v>0</v>
      </c>
      <c r="H4" s="18"/>
    </row>
    <row r="5" spans="1:8" ht="29.5" customHeight="1" x14ac:dyDescent="0.2">
      <c r="A5" s="7" t="s">
        <v>2</v>
      </c>
      <c r="B5" s="8"/>
      <c r="C5" s="8"/>
      <c r="D5" s="8"/>
      <c r="E5" s="8"/>
      <c r="F5" s="9"/>
      <c r="G5" s="13">
        <f t="shared" ref="G5:G8" si="0">(F5*15)/100</f>
        <v>0</v>
      </c>
      <c r="H5" s="19"/>
    </row>
    <row r="6" spans="1:8" ht="35" customHeight="1" x14ac:dyDescent="0.2">
      <c r="A6" s="7" t="s">
        <v>3</v>
      </c>
      <c r="B6" s="8"/>
      <c r="C6" s="8"/>
      <c r="D6" s="8"/>
      <c r="E6" s="8"/>
      <c r="F6" s="9"/>
      <c r="G6" s="13">
        <f>(F6*10)/100</f>
        <v>0</v>
      </c>
      <c r="H6" s="19"/>
    </row>
    <row r="7" spans="1:8" ht="38" customHeight="1" x14ac:dyDescent="0.2">
      <c r="A7" s="7" t="s">
        <v>4</v>
      </c>
      <c r="B7" s="8"/>
      <c r="C7" s="8"/>
      <c r="D7" s="8"/>
      <c r="E7" s="8"/>
      <c r="F7" s="9"/>
      <c r="G7" s="13">
        <f t="shared" si="0"/>
        <v>0</v>
      </c>
      <c r="H7" s="19"/>
    </row>
    <row r="8" spans="1:8" ht="33" customHeight="1" x14ac:dyDescent="0.2">
      <c r="A8" s="7" t="s">
        <v>9</v>
      </c>
      <c r="B8" s="8"/>
      <c r="C8" s="8"/>
      <c r="D8" s="8"/>
      <c r="E8" s="8"/>
      <c r="F8" s="9"/>
      <c r="G8" s="13">
        <f t="shared" si="0"/>
        <v>0</v>
      </c>
      <c r="H8" s="19"/>
    </row>
    <row r="9" spans="1:8" ht="28" customHeight="1" x14ac:dyDescent="0.2">
      <c r="A9" s="7" t="s">
        <v>5</v>
      </c>
      <c r="B9" s="10"/>
      <c r="C9" s="10"/>
      <c r="D9" s="10"/>
      <c r="E9" s="10"/>
      <c r="F9" s="9"/>
      <c r="G9" s="13">
        <f>(F9*10)/100</f>
        <v>0</v>
      </c>
      <c r="H9" s="19"/>
    </row>
    <row r="10" spans="1:8" ht="56.5" customHeight="1" x14ac:dyDescent="0.2">
      <c r="A10" s="21" t="s">
        <v>67</v>
      </c>
      <c r="B10" s="10"/>
      <c r="C10" s="10"/>
      <c r="D10" s="10"/>
      <c r="E10" s="10"/>
      <c r="F10" s="9"/>
      <c r="G10" s="13">
        <f>(F10*5)/100</f>
        <v>0</v>
      </c>
      <c r="H10" s="19"/>
    </row>
    <row r="11" spans="1:8" ht="31.5" customHeight="1" x14ac:dyDescent="0.2">
      <c r="A11" s="7" t="s">
        <v>68</v>
      </c>
      <c r="B11" s="10"/>
      <c r="C11" s="10"/>
      <c r="D11" s="10"/>
      <c r="E11" s="10"/>
      <c r="F11" s="9"/>
      <c r="G11" s="13">
        <f t="shared" ref="G11:G13" si="1">(F11*5)/100</f>
        <v>0</v>
      </c>
      <c r="H11" s="19"/>
    </row>
    <row r="12" spans="1:8" ht="39" customHeight="1" x14ac:dyDescent="0.2">
      <c r="A12" s="7" t="s">
        <v>69</v>
      </c>
      <c r="B12" s="10"/>
      <c r="C12" s="10"/>
      <c r="D12" s="10"/>
      <c r="E12" s="10"/>
      <c r="F12" s="9"/>
      <c r="G12" s="13">
        <f t="shared" si="1"/>
        <v>0</v>
      </c>
      <c r="H12" s="19"/>
    </row>
    <row r="13" spans="1:8" ht="37.5" customHeight="1" x14ac:dyDescent="0.2">
      <c r="A13" s="7" t="s">
        <v>70</v>
      </c>
      <c r="B13" s="10"/>
      <c r="C13" s="10"/>
      <c r="D13" s="10"/>
      <c r="E13" s="10"/>
      <c r="F13" s="9"/>
      <c r="G13" s="13">
        <f t="shared" si="1"/>
        <v>0</v>
      </c>
      <c r="H13" s="19"/>
    </row>
    <row r="14" spans="1:8" ht="26" customHeight="1" x14ac:dyDescent="0.2">
      <c r="A14" s="14" t="s">
        <v>76</v>
      </c>
      <c r="B14" s="9"/>
      <c r="C14" s="11"/>
      <c r="D14" s="11"/>
      <c r="E14" s="11"/>
      <c r="F14" s="22"/>
      <c r="G14" s="13">
        <f>SUM(G4:G13)</f>
        <v>0</v>
      </c>
      <c r="H14" s="15"/>
    </row>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sheetData>
  <mergeCells count="2">
    <mergeCell ref="A2:C2"/>
    <mergeCell ref="A1:F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C9121-29D7-7849-B7A3-4D7D7CC37533}">
  <dimension ref="A1:E15"/>
  <sheetViews>
    <sheetView topLeftCell="A3" workbookViewId="0">
      <selection activeCell="E12" sqref="E12"/>
    </sheetView>
  </sheetViews>
  <sheetFormatPr baseColWidth="10" defaultRowHeight="16" x14ac:dyDescent="0.2"/>
  <cols>
    <col min="1" max="1" width="31.6640625" customWidth="1"/>
    <col min="2" max="2" width="8.33203125" customWidth="1"/>
    <col min="3" max="3" width="65.83203125" customWidth="1"/>
    <col min="4" max="4" width="8.6640625" customWidth="1"/>
    <col min="5" max="5" width="8.1640625" customWidth="1"/>
  </cols>
  <sheetData>
    <row r="1" spans="1:5" ht="36" customHeight="1" x14ac:dyDescent="0.2">
      <c r="A1" s="75" t="s">
        <v>97</v>
      </c>
      <c r="B1" s="76"/>
      <c r="C1" s="76"/>
      <c r="D1" s="77" t="s">
        <v>83</v>
      </c>
      <c r="E1" s="77"/>
    </row>
    <row r="2" spans="1:5" ht="23" customHeight="1" x14ac:dyDescent="0.2">
      <c r="A2" s="34" t="s">
        <v>15</v>
      </c>
      <c r="B2" s="35" t="s">
        <v>1</v>
      </c>
      <c r="C2" s="46" t="s">
        <v>26</v>
      </c>
      <c r="D2" s="47" t="s">
        <v>90</v>
      </c>
      <c r="E2" s="47" t="s">
        <v>8</v>
      </c>
    </row>
    <row r="3" spans="1:5" ht="36" customHeight="1" x14ac:dyDescent="0.2">
      <c r="A3" s="36" t="s">
        <v>17</v>
      </c>
      <c r="B3" s="72">
        <v>0.3</v>
      </c>
      <c r="C3" s="38" t="s">
        <v>14</v>
      </c>
      <c r="D3" s="39">
        <v>10</v>
      </c>
      <c r="E3" s="40">
        <f>(D3*15)/100</f>
        <v>1.5</v>
      </c>
    </row>
    <row r="4" spans="1:5" ht="27" customHeight="1" x14ac:dyDescent="0.2">
      <c r="A4" s="37" t="s">
        <v>2</v>
      </c>
      <c r="B4" s="73"/>
      <c r="C4" s="38" t="s">
        <v>11</v>
      </c>
      <c r="D4" s="39">
        <v>10</v>
      </c>
      <c r="E4" s="40">
        <f t="shared" ref="E4:E7" si="0">(D4*15)/100</f>
        <v>1.5</v>
      </c>
    </row>
    <row r="5" spans="1:5" ht="34" customHeight="1" x14ac:dyDescent="0.2">
      <c r="A5" s="36" t="s">
        <v>3</v>
      </c>
      <c r="B5" s="72">
        <v>0.5</v>
      </c>
      <c r="C5" s="38" t="s">
        <v>18</v>
      </c>
      <c r="D5" s="39">
        <v>10</v>
      </c>
      <c r="E5" s="40">
        <f>(D5*10)/100</f>
        <v>1</v>
      </c>
    </row>
    <row r="6" spans="1:5" ht="36" customHeight="1" x14ac:dyDescent="0.2">
      <c r="A6" s="37" t="s">
        <v>4</v>
      </c>
      <c r="B6" s="74"/>
      <c r="C6" s="38" t="s">
        <v>19</v>
      </c>
      <c r="D6" s="39">
        <v>10</v>
      </c>
      <c r="E6" s="40">
        <f t="shared" si="0"/>
        <v>1.5</v>
      </c>
    </row>
    <row r="7" spans="1:5" ht="22" customHeight="1" x14ac:dyDescent="0.2">
      <c r="A7" s="36" t="s">
        <v>9</v>
      </c>
      <c r="B7" s="74"/>
      <c r="C7" s="38" t="s">
        <v>12</v>
      </c>
      <c r="D7" s="39">
        <v>10</v>
      </c>
      <c r="E7" s="40">
        <f t="shared" si="0"/>
        <v>1.5</v>
      </c>
    </row>
    <row r="8" spans="1:5" ht="23" customHeight="1" x14ac:dyDescent="0.2">
      <c r="A8" s="37" t="s">
        <v>5</v>
      </c>
      <c r="B8" s="73"/>
      <c r="C8" s="38" t="s">
        <v>20</v>
      </c>
      <c r="D8" s="39">
        <v>10</v>
      </c>
      <c r="E8" s="40">
        <f>(D8*10)/100</f>
        <v>1</v>
      </c>
    </row>
    <row r="9" spans="1:5" ht="69" customHeight="1" x14ac:dyDescent="0.2">
      <c r="A9" s="36" t="s">
        <v>22</v>
      </c>
      <c r="B9" s="32">
        <v>0.05</v>
      </c>
      <c r="C9" s="38" t="s">
        <v>21</v>
      </c>
      <c r="D9" s="39">
        <v>10</v>
      </c>
      <c r="E9" s="40">
        <f>(D9*5)/100</f>
        <v>0.5</v>
      </c>
    </row>
    <row r="10" spans="1:5" ht="35" customHeight="1" x14ac:dyDescent="0.2">
      <c r="A10" s="37" t="s">
        <v>24</v>
      </c>
      <c r="B10" s="32">
        <v>0.05</v>
      </c>
      <c r="C10" s="38" t="s">
        <v>23</v>
      </c>
      <c r="D10" s="39">
        <v>10</v>
      </c>
      <c r="E10" s="40">
        <f t="shared" ref="E10:E12" si="1">(D10*5)/100</f>
        <v>0.5</v>
      </c>
    </row>
    <row r="11" spans="1:5" ht="39" customHeight="1" x14ac:dyDescent="0.2">
      <c r="A11" s="36" t="s">
        <v>6</v>
      </c>
      <c r="B11" s="32">
        <v>0.05</v>
      </c>
      <c r="C11" s="38" t="s">
        <v>25</v>
      </c>
      <c r="D11" s="39">
        <v>10</v>
      </c>
      <c r="E11" s="40">
        <f t="shared" si="1"/>
        <v>0.5</v>
      </c>
    </row>
    <row r="12" spans="1:5" ht="27" customHeight="1" x14ac:dyDescent="0.2">
      <c r="A12" s="37" t="s">
        <v>7</v>
      </c>
      <c r="B12" s="32">
        <v>0.05</v>
      </c>
      <c r="C12" s="38" t="s">
        <v>10</v>
      </c>
      <c r="D12" s="39">
        <v>10</v>
      </c>
      <c r="E12" s="40">
        <f t="shared" si="1"/>
        <v>0.5</v>
      </c>
    </row>
    <row r="13" spans="1:5" ht="36" customHeight="1" x14ac:dyDescent="0.2">
      <c r="A13" s="54" t="s">
        <v>89</v>
      </c>
      <c r="B13" s="31">
        <v>1</v>
      </c>
      <c r="C13" s="55"/>
      <c r="D13" s="56">
        <f>((D3*15)+(D4*15)+(D5*10)+(D6*15)+(D7*15)+(D8*10)+(D9*5)+(D10*5)+(D11*5)+(D12*5))/100</f>
        <v>10</v>
      </c>
      <c r="E13" s="56">
        <f>SUM(E3:E12)</f>
        <v>10</v>
      </c>
    </row>
    <row r="14" spans="1:5" ht="35" customHeight="1" x14ac:dyDescent="0.2">
      <c r="A14" s="71" t="s">
        <v>94</v>
      </c>
      <c r="B14" s="71"/>
      <c r="C14" s="71"/>
      <c r="D14" s="71"/>
      <c r="E14" s="71"/>
    </row>
    <row r="15" spans="1:5" ht="39" customHeight="1" x14ac:dyDescent="0.2">
      <c r="A15" s="71" t="s">
        <v>95</v>
      </c>
      <c r="B15" s="71"/>
      <c r="C15" s="71"/>
      <c r="D15" s="71"/>
      <c r="E15" s="71"/>
    </row>
  </sheetData>
  <mergeCells count="6">
    <mergeCell ref="A14:E14"/>
    <mergeCell ref="A15:E15"/>
    <mergeCell ref="B3:B4"/>
    <mergeCell ref="B5:B8"/>
    <mergeCell ref="A1:C1"/>
    <mergeCell ref="D1:E1"/>
  </mergeCells>
  <pageMargins left="0.7" right="0.7" top="0.75" bottom="0.75" header="0.3" footer="0.3"/>
  <pageSetup paperSize="9" orientation="landscape" horizontalDpi="0" verticalDpi="0"/>
  <ignoredErrors>
    <ignoredError sqref="E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0C6FD-9900-4E8D-9F27-15B0B034A6D9}">
  <dimension ref="A1:D15"/>
  <sheetViews>
    <sheetView workbookViewId="0">
      <selection activeCell="C2" sqref="C2"/>
    </sheetView>
  </sheetViews>
  <sheetFormatPr baseColWidth="10" defaultRowHeight="16" x14ac:dyDescent="0.2"/>
  <cols>
    <col min="1" max="1" width="79.5" customWidth="1"/>
    <col min="2" max="2" width="12.6640625" customWidth="1"/>
    <col min="3" max="3" width="12.33203125" customWidth="1"/>
    <col min="4" max="4" width="11.6640625" style="26" customWidth="1"/>
  </cols>
  <sheetData>
    <row r="1" spans="1:4" ht="30" customHeight="1" x14ac:dyDescent="0.2">
      <c r="A1" s="33" t="s">
        <v>96</v>
      </c>
      <c r="B1" s="27" t="s">
        <v>85</v>
      </c>
      <c r="C1" s="27"/>
      <c r="D1" s="57"/>
    </row>
    <row r="2" spans="1:4" ht="38.5" customHeight="1" x14ac:dyDescent="0.2">
      <c r="A2" s="23" t="s">
        <v>15</v>
      </c>
      <c r="B2" s="25" t="s">
        <v>88</v>
      </c>
      <c r="C2" s="24" t="s">
        <v>91</v>
      </c>
      <c r="D2" s="58" t="s">
        <v>8</v>
      </c>
    </row>
    <row r="3" spans="1:4" ht="31" customHeight="1" x14ac:dyDescent="0.2">
      <c r="A3" s="41" t="s">
        <v>17</v>
      </c>
      <c r="B3" s="42">
        <v>0</v>
      </c>
      <c r="C3" s="43">
        <f>(10-B3)</f>
        <v>10</v>
      </c>
      <c r="D3" s="59">
        <f>(C3*15)/100</f>
        <v>1.5</v>
      </c>
    </row>
    <row r="4" spans="1:4" ht="29" customHeight="1" x14ac:dyDescent="0.2">
      <c r="A4" s="44" t="s">
        <v>2</v>
      </c>
      <c r="B4" s="42">
        <v>0</v>
      </c>
      <c r="C4" s="43">
        <f t="shared" ref="C4:C12" si="0">(10-B4)</f>
        <v>10</v>
      </c>
      <c r="D4" s="59">
        <f t="shared" ref="D4" si="1">(C4*15)/100</f>
        <v>1.5</v>
      </c>
    </row>
    <row r="5" spans="1:4" ht="34" customHeight="1" x14ac:dyDescent="0.2">
      <c r="A5" s="41" t="s">
        <v>3</v>
      </c>
      <c r="B5" s="42">
        <v>0</v>
      </c>
      <c r="C5" s="43">
        <f t="shared" si="0"/>
        <v>10</v>
      </c>
      <c r="D5" s="59">
        <f>(C5*10)/100</f>
        <v>1</v>
      </c>
    </row>
    <row r="6" spans="1:4" ht="32" customHeight="1" x14ac:dyDescent="0.2">
      <c r="A6" s="44" t="s">
        <v>4</v>
      </c>
      <c r="B6" s="42">
        <v>0</v>
      </c>
      <c r="C6" s="43">
        <f>(10-(B6/2))</f>
        <v>10</v>
      </c>
      <c r="D6" s="59">
        <f t="shared" ref="D6:D7" si="2">(C6*15)/100</f>
        <v>1.5</v>
      </c>
    </row>
    <row r="7" spans="1:4" ht="30" customHeight="1" x14ac:dyDescent="0.2">
      <c r="A7" s="41" t="s">
        <v>9</v>
      </c>
      <c r="B7" s="42">
        <v>0</v>
      </c>
      <c r="C7" s="43">
        <f>(10-(B7/2))</f>
        <v>10</v>
      </c>
      <c r="D7" s="59">
        <f t="shared" si="2"/>
        <v>1.5</v>
      </c>
    </row>
    <row r="8" spans="1:4" ht="31" customHeight="1" x14ac:dyDescent="0.2">
      <c r="A8" s="44" t="s">
        <v>5</v>
      </c>
      <c r="B8" s="42">
        <v>0</v>
      </c>
      <c r="C8" s="43">
        <f t="shared" si="0"/>
        <v>10</v>
      </c>
      <c r="D8" s="59">
        <f>(C8*10)/100</f>
        <v>1</v>
      </c>
    </row>
    <row r="9" spans="1:4" ht="45" customHeight="1" x14ac:dyDescent="0.2">
      <c r="A9" s="41" t="s">
        <v>22</v>
      </c>
      <c r="B9" s="42">
        <v>0</v>
      </c>
      <c r="C9" s="43">
        <f t="shared" si="0"/>
        <v>10</v>
      </c>
      <c r="D9" s="59">
        <f>(C9*5)/100</f>
        <v>0.5</v>
      </c>
    </row>
    <row r="10" spans="1:4" ht="29" customHeight="1" x14ac:dyDescent="0.2">
      <c r="A10" s="44" t="s">
        <v>24</v>
      </c>
      <c r="B10" s="42">
        <v>0</v>
      </c>
      <c r="C10" s="43">
        <f t="shared" si="0"/>
        <v>10</v>
      </c>
      <c r="D10" s="59">
        <f t="shared" ref="D10:D12" si="3">(C10*5)/100</f>
        <v>0.5</v>
      </c>
    </row>
    <row r="11" spans="1:4" ht="26" customHeight="1" x14ac:dyDescent="0.2">
      <c r="A11" s="41" t="s">
        <v>6</v>
      </c>
      <c r="B11" s="42">
        <v>0</v>
      </c>
      <c r="C11" s="43">
        <f t="shared" si="0"/>
        <v>10</v>
      </c>
      <c r="D11" s="59">
        <f t="shared" si="3"/>
        <v>0.5</v>
      </c>
    </row>
    <row r="12" spans="1:4" ht="30" customHeight="1" x14ac:dyDescent="0.2">
      <c r="A12" s="44" t="s">
        <v>7</v>
      </c>
      <c r="B12" s="42">
        <v>0</v>
      </c>
      <c r="C12" s="43">
        <f t="shared" si="0"/>
        <v>10</v>
      </c>
      <c r="D12" s="59">
        <f t="shared" si="3"/>
        <v>0.5</v>
      </c>
    </row>
    <row r="13" spans="1:4" ht="28" customHeight="1" x14ac:dyDescent="0.2">
      <c r="A13" s="45" t="s">
        <v>89</v>
      </c>
      <c r="B13" s="45"/>
      <c r="C13" s="45"/>
      <c r="D13" s="60">
        <f>SUM(D3:D12)</f>
        <v>10</v>
      </c>
    </row>
    <row r="14" spans="1:4" ht="55" customHeight="1" x14ac:dyDescent="0.2">
      <c r="A14" s="71" t="s">
        <v>92</v>
      </c>
      <c r="B14" s="71"/>
      <c r="C14" s="71"/>
      <c r="D14" s="71"/>
    </row>
    <row r="15" spans="1:4" ht="51" customHeight="1" x14ac:dyDescent="0.2">
      <c r="A15" s="71" t="s">
        <v>93</v>
      </c>
      <c r="B15" s="71"/>
      <c r="C15" s="71"/>
      <c r="D15" s="71"/>
    </row>
  </sheetData>
  <mergeCells count="2">
    <mergeCell ref="A14:D14"/>
    <mergeCell ref="A15:D1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1AD53-1688-3946-A16D-D364E13157E5}">
  <dimension ref="A1:A36"/>
  <sheetViews>
    <sheetView tabSelected="1" workbookViewId="0">
      <selection activeCell="A19" sqref="A19"/>
    </sheetView>
  </sheetViews>
  <sheetFormatPr baseColWidth="10" defaultRowHeight="16" x14ac:dyDescent="0.2"/>
  <cols>
    <col min="1" max="1" width="124.5" customWidth="1"/>
  </cols>
  <sheetData>
    <row r="1" spans="1:1" ht="20" x14ac:dyDescent="0.2">
      <c r="A1" s="81" t="s">
        <v>114</v>
      </c>
    </row>
    <row r="3" spans="1:1" s="80" customFormat="1" ht="17" x14ac:dyDescent="0.2">
      <c r="A3" s="79" t="s">
        <v>118</v>
      </c>
    </row>
    <row r="5" spans="1:1" s="1" customFormat="1" ht="68" x14ac:dyDescent="0.2">
      <c r="A5" s="29" t="s">
        <v>103</v>
      </c>
    </row>
    <row r="6" spans="1:1" x14ac:dyDescent="0.2">
      <c r="A6" s="28"/>
    </row>
    <row r="7" spans="1:1" s="1" customFormat="1" ht="68" x14ac:dyDescent="0.2">
      <c r="A7" s="29" t="s">
        <v>107</v>
      </c>
    </row>
    <row r="8" spans="1:1" s="1" customFormat="1" x14ac:dyDescent="0.2">
      <c r="A8" s="29"/>
    </row>
    <row r="9" spans="1:1" s="1" customFormat="1" ht="68" customHeight="1" x14ac:dyDescent="0.2">
      <c r="A9" s="29" t="s">
        <v>110</v>
      </c>
    </row>
    <row r="10" spans="1:1" s="1" customFormat="1" x14ac:dyDescent="0.2">
      <c r="A10" s="29"/>
    </row>
    <row r="11" spans="1:1" s="1" customFormat="1" ht="68" x14ac:dyDescent="0.2">
      <c r="A11" s="29" t="s">
        <v>111</v>
      </c>
    </row>
    <row r="12" spans="1:1" x14ac:dyDescent="0.2">
      <c r="A12" s="28"/>
    </row>
    <row r="13" spans="1:1" ht="51" x14ac:dyDescent="0.2">
      <c r="A13" s="29" t="s">
        <v>105</v>
      </c>
    </row>
    <row r="14" spans="1:1" x14ac:dyDescent="0.2">
      <c r="A14" s="29"/>
    </row>
    <row r="15" spans="1:1" ht="17" x14ac:dyDescent="0.2">
      <c r="A15" s="29" t="s">
        <v>87</v>
      </c>
    </row>
    <row r="16" spans="1:1" x14ac:dyDescent="0.2">
      <c r="A16" s="28"/>
    </row>
    <row r="17" spans="1:1" ht="34" x14ac:dyDescent="0.2">
      <c r="A17" s="29" t="s">
        <v>113</v>
      </c>
    </row>
    <row r="19" spans="1:1" ht="20" x14ac:dyDescent="0.2">
      <c r="A19" s="81" t="s">
        <v>115</v>
      </c>
    </row>
    <row r="20" spans="1:1" ht="20" x14ac:dyDescent="0.2">
      <c r="A20" s="81" t="s">
        <v>116</v>
      </c>
    </row>
    <row r="21" spans="1:1" x14ac:dyDescent="0.2">
      <c r="A21" s="78"/>
    </row>
    <row r="22" spans="1:1" ht="17" x14ac:dyDescent="0.2">
      <c r="A22" s="79" t="s">
        <v>117</v>
      </c>
    </row>
    <row r="23" spans="1:1" x14ac:dyDescent="0.2">
      <c r="A23" s="28"/>
    </row>
    <row r="24" spans="1:1" ht="68" x14ac:dyDescent="0.2">
      <c r="A24" s="29" t="s">
        <v>102</v>
      </c>
    </row>
    <row r="25" spans="1:1" x14ac:dyDescent="0.2">
      <c r="A25" s="28"/>
    </row>
    <row r="26" spans="1:1" ht="68" x14ac:dyDescent="0.2">
      <c r="A26" s="29" t="s">
        <v>106</v>
      </c>
    </row>
    <row r="27" spans="1:1" x14ac:dyDescent="0.2">
      <c r="A27" s="29"/>
    </row>
    <row r="28" spans="1:1" ht="85" x14ac:dyDescent="0.2">
      <c r="A28" s="61" t="s">
        <v>108</v>
      </c>
    </row>
    <row r="29" spans="1:1" x14ac:dyDescent="0.2">
      <c r="A29" s="61"/>
    </row>
    <row r="30" spans="1:1" ht="85" x14ac:dyDescent="0.2">
      <c r="A30" s="61" t="s">
        <v>109</v>
      </c>
    </row>
    <row r="31" spans="1:1" x14ac:dyDescent="0.2">
      <c r="A31" s="28"/>
    </row>
    <row r="32" spans="1:1" ht="51" x14ac:dyDescent="0.2">
      <c r="A32" s="29" t="s">
        <v>104</v>
      </c>
    </row>
    <row r="33" spans="1:1" x14ac:dyDescent="0.2">
      <c r="A33" s="28"/>
    </row>
    <row r="34" spans="1:1" ht="17" x14ac:dyDescent="0.2">
      <c r="A34" s="29" t="s">
        <v>86</v>
      </c>
    </row>
    <row r="36" spans="1:1" ht="34" x14ac:dyDescent="0.2">
      <c r="A36" s="29" t="s">
        <v>112</v>
      </c>
    </row>
  </sheetData>
  <pageMargins left="0.7" right="0.7" top="0.75" bottom="0.75" header="0.3" footer="0.3"/>
  <pageSetup paperSize="9" orientation="portrait" horizontalDpi="0" verticalDpi="0"/>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Criteria weight</vt:lpstr>
      <vt:lpstr>Performance levels</vt:lpstr>
      <vt:lpstr>Assessment sheet</vt:lpstr>
      <vt:lpstr>Interactive grade calculator</vt:lpstr>
      <vt:lpstr>Error-adjusted grade calculator</vt:lpstr>
      <vt:lpstr>Explanation and authorship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Isabel Moreno Fernández</dc:creator>
  <cp:lastModifiedBy>Ana Isabel Moreno Fernández</cp:lastModifiedBy>
  <cp:lastPrinted>2023-12-11T14:16:30Z</cp:lastPrinted>
  <dcterms:created xsi:type="dcterms:W3CDTF">2023-10-24T20:54:56Z</dcterms:created>
  <dcterms:modified xsi:type="dcterms:W3CDTF">2023-12-13T11:10:46Z</dcterms:modified>
</cp:coreProperties>
</file>